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E:\OU Oslavička\rozpočty .doc\"/>
    </mc:Choice>
  </mc:AlternateContent>
  <xr:revisionPtr revIDLastSave="0" documentId="13_ncr:1_{9E082CD1-3EC6-4018-9039-BA87600F1AFD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39" i="1"/>
  <c r="G35" i="1"/>
  <c r="G25" i="1"/>
  <c r="E41" i="1"/>
  <c r="E45" i="1" s="1"/>
  <c r="E43" i="1"/>
  <c r="F37" i="1"/>
  <c r="F45" i="1"/>
  <c r="E27" i="1"/>
  <c r="E29" i="1"/>
  <c r="E35" i="1"/>
  <c r="E39" i="1"/>
  <c r="F39" i="1"/>
  <c r="F29" i="1"/>
  <c r="F35" i="1"/>
  <c r="F33" i="1"/>
  <c r="F25" i="1" l="1"/>
  <c r="E37" i="1" l="1"/>
  <c r="F43" i="1" l="1"/>
  <c r="G43" i="1"/>
  <c r="F41" i="1"/>
  <c r="G41" i="1"/>
  <c r="G37" i="1"/>
  <c r="E33" i="1"/>
  <c r="G33" i="1"/>
  <c r="E25" i="1"/>
</calcChain>
</file>

<file path=xl/sharedStrings.xml><?xml version="1.0" encoding="utf-8"?>
<sst xmlns="http://schemas.openxmlformats.org/spreadsheetml/2006/main" count="52" uniqueCount="51">
  <si>
    <t>Popis položky rozpočtu</t>
  </si>
  <si>
    <t>Odd,par</t>
  </si>
  <si>
    <t>položka</t>
  </si>
  <si>
    <t>daň z příjmu FO</t>
  </si>
  <si>
    <t>daň z příjmu FO-OSVĆ</t>
  </si>
  <si>
    <t>daň FO -kap.výnosy</t>
  </si>
  <si>
    <t>daň PO</t>
  </si>
  <si>
    <t>DPPO - obce</t>
  </si>
  <si>
    <t>DPH</t>
  </si>
  <si>
    <t>odvody za odnětí ZPF</t>
  </si>
  <si>
    <t>poplatky za odpady</t>
  </si>
  <si>
    <t>poplatky za psy</t>
  </si>
  <si>
    <t>poplatek za užívání VP</t>
  </si>
  <si>
    <t>daň z hazardních her</t>
  </si>
  <si>
    <t>správní poplatky</t>
  </si>
  <si>
    <t>daň z nemovitostí</t>
  </si>
  <si>
    <t>dotace z KÚ-správa</t>
  </si>
  <si>
    <t>Příjmy z poskytování služeb a výrobků</t>
  </si>
  <si>
    <t>úroky</t>
  </si>
  <si>
    <t>převody</t>
  </si>
  <si>
    <t>celkem příjmy</t>
  </si>
  <si>
    <t>Příjmy</t>
  </si>
  <si>
    <t>Téhož dne vyvěšeno i na elektronické úřední desce.</t>
  </si>
  <si>
    <t>celkem za 0000</t>
  </si>
  <si>
    <t>celkem za 2321</t>
  </si>
  <si>
    <t>celkem za 3639</t>
  </si>
  <si>
    <t>celkem za 3725</t>
  </si>
  <si>
    <t>celkem za 6330</t>
  </si>
  <si>
    <t>ceelkem za 6310</t>
  </si>
  <si>
    <t>Závazným ukazatelem pro rozpočet je paragraf.</t>
  </si>
  <si>
    <t>UZ</t>
  </si>
  <si>
    <t>Využívání a zneškodňování  komun.odpadů EKO-KOM</t>
  </si>
  <si>
    <t>investicní přijaté  transfery od krajů</t>
  </si>
  <si>
    <t xml:space="preserve">sejmuto  dne:   </t>
  </si>
  <si>
    <t>neinvestiční přijaté transfery z všeob.pokl.správy</t>
  </si>
  <si>
    <t>z rezervy fin. prostředků</t>
  </si>
  <si>
    <t>Návrh rozpočtu na rok 2025</t>
  </si>
  <si>
    <t>Schválený rozpočet  na rok 2024</t>
  </si>
  <si>
    <t>Aktuální plnění rozpočtu k 31.10.2024</t>
  </si>
  <si>
    <t>dotace z st.rozpočtu</t>
  </si>
  <si>
    <t>daně daně z hazard.her s výjimkou het NPI</t>
  </si>
  <si>
    <t>daně z tech.her nepr. prostř. Inter</t>
  </si>
  <si>
    <t>přijaté peněžité dary</t>
  </si>
  <si>
    <t>celkem za 2219</t>
  </si>
  <si>
    <t>ČOV-vrácená el.energie</t>
  </si>
  <si>
    <t>přijaté příspěvky a náhrady-nevajgluj</t>
  </si>
  <si>
    <t>přijaté příspěvky a náhrady-pojistné plnění</t>
  </si>
  <si>
    <t>PO-příjem z poskyt. Služeb</t>
  </si>
  <si>
    <t>celkem za 5512</t>
  </si>
  <si>
    <t>celkem za 3722</t>
  </si>
  <si>
    <t>vyvěšeno dne:  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</si>
</sst>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 wrapText="1"/>
    </xf>
    <xf numFmtId="0" fontId="7" fillId="0" borderId="0" xfId="0" applyFont="1"/>
    <xf numFmtId="0" fontId="1" fillId="0" borderId="0" xfId="0" applyFont="1"/>
    <xf numFmtId="0" fontId="8" fillId="0" borderId="0" xfId="0" applyFont="1"/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0" fillId="2" borderId="10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11" fillId="3" borderId="4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53"/>
  <sheetViews>
    <sheetView tabSelected="1" topLeftCell="A47" workbookViewId="0">
      <selection activeCell="G46" sqref="G46"/>
    </sheetView>
  </sheetViews>
  <sheetFormatPr defaultRowHeight="15" x14ac:dyDescent="0.25"/>
  <cols>
    <col min="1" max="1" width="17.7109375" customWidth="1"/>
    <col min="2" max="2" width="13.28515625" customWidth="1"/>
    <col min="3" max="3" width="12.28515625" customWidth="1"/>
    <col min="4" max="4" width="12.7109375" customWidth="1"/>
    <col min="5" max="5" width="13" customWidth="1"/>
    <col min="6" max="6" width="20.42578125" customWidth="1"/>
    <col min="7" max="7" width="18.85546875" customWidth="1"/>
  </cols>
  <sheetData>
    <row r="2" spans="1:7" ht="23.25" x14ac:dyDescent="0.35">
      <c r="A2" s="12" t="s">
        <v>36</v>
      </c>
      <c r="B2" s="13"/>
      <c r="C2" s="13"/>
    </row>
    <row r="4" spans="1:7" ht="27" thickBot="1" x14ac:dyDescent="0.45">
      <c r="A4" s="14" t="s">
        <v>21</v>
      </c>
    </row>
    <row r="5" spans="1:7" ht="48" thickBot="1" x14ac:dyDescent="0.3">
      <c r="A5" s="30" t="s">
        <v>0</v>
      </c>
      <c r="B5" s="31" t="s">
        <v>1</v>
      </c>
      <c r="C5" s="31" t="s">
        <v>2</v>
      </c>
      <c r="D5" s="31" t="s">
        <v>30</v>
      </c>
      <c r="E5" s="31" t="s">
        <v>37</v>
      </c>
      <c r="F5" s="31" t="s">
        <v>38</v>
      </c>
      <c r="G5" s="27" t="s">
        <v>36</v>
      </c>
    </row>
    <row r="6" spans="1:7" ht="16.5" thickBot="1" x14ac:dyDescent="0.3">
      <c r="A6" s="1" t="s">
        <v>3</v>
      </c>
      <c r="B6" s="2"/>
      <c r="C6" s="3">
        <v>1111</v>
      </c>
      <c r="D6" s="4"/>
      <c r="E6" s="4">
        <v>413000</v>
      </c>
      <c r="F6" s="4">
        <v>356927.37</v>
      </c>
      <c r="G6" s="4">
        <v>430000</v>
      </c>
    </row>
    <row r="7" spans="1:7" ht="30.75" thickBot="1" x14ac:dyDescent="0.3">
      <c r="A7" s="1" t="s">
        <v>4</v>
      </c>
      <c r="B7" s="2"/>
      <c r="C7" s="3">
        <v>1112</v>
      </c>
      <c r="D7" s="4"/>
      <c r="E7" s="4">
        <v>26000</v>
      </c>
      <c r="F7" s="4">
        <v>22662.48</v>
      </c>
      <c r="G7" s="4">
        <v>27000</v>
      </c>
    </row>
    <row r="8" spans="1:7" ht="30.75" thickBot="1" x14ac:dyDescent="0.3">
      <c r="A8" s="1" t="s">
        <v>5</v>
      </c>
      <c r="B8" s="2"/>
      <c r="C8" s="3">
        <v>1113</v>
      </c>
      <c r="D8" s="4"/>
      <c r="E8" s="4">
        <v>86000</v>
      </c>
      <c r="F8" s="4">
        <v>87042.880000000005</v>
      </c>
      <c r="G8" s="4">
        <v>105000</v>
      </c>
    </row>
    <row r="9" spans="1:7" ht="16.5" thickBot="1" x14ac:dyDescent="0.3">
      <c r="A9" s="1" t="s">
        <v>6</v>
      </c>
      <c r="B9" s="2"/>
      <c r="C9" s="3">
        <v>1121</v>
      </c>
      <c r="D9" s="4"/>
      <c r="E9" s="4">
        <v>674000</v>
      </c>
      <c r="F9" s="4">
        <v>510315.4</v>
      </c>
      <c r="G9" s="4">
        <v>610000</v>
      </c>
    </row>
    <row r="10" spans="1:7" ht="16.5" thickBot="1" x14ac:dyDescent="0.3">
      <c r="A10" s="1" t="s">
        <v>7</v>
      </c>
      <c r="B10" s="2"/>
      <c r="C10" s="3">
        <v>1122</v>
      </c>
      <c r="D10" s="4"/>
      <c r="E10" s="4">
        <v>50000</v>
      </c>
      <c r="F10" s="4">
        <v>0</v>
      </c>
      <c r="G10" s="4">
        <v>50000</v>
      </c>
    </row>
    <row r="11" spans="1:7" ht="16.5" thickBot="1" x14ac:dyDescent="0.3">
      <c r="A11" s="1" t="s">
        <v>8</v>
      </c>
      <c r="B11" s="2"/>
      <c r="C11" s="3">
        <v>1211</v>
      </c>
      <c r="D11" s="4"/>
      <c r="E11" s="4">
        <v>1070000</v>
      </c>
      <c r="F11" s="4">
        <v>1019102.15</v>
      </c>
      <c r="G11" s="4">
        <v>1250000</v>
      </c>
    </row>
    <row r="12" spans="1:7" ht="30.75" thickBot="1" x14ac:dyDescent="0.3">
      <c r="A12" s="1" t="s">
        <v>9</v>
      </c>
      <c r="B12" s="2"/>
      <c r="C12" s="3">
        <v>1334</v>
      </c>
      <c r="D12" s="4"/>
      <c r="E12" s="4">
        <v>0</v>
      </c>
      <c r="F12" s="4">
        <v>660</v>
      </c>
      <c r="G12" s="4">
        <v>0</v>
      </c>
    </row>
    <row r="13" spans="1:7" ht="16.5" thickBot="1" x14ac:dyDescent="0.3">
      <c r="A13" s="1" t="s">
        <v>11</v>
      </c>
      <c r="B13" s="2"/>
      <c r="C13" s="3">
        <v>1341</v>
      </c>
      <c r="D13" s="4"/>
      <c r="E13" s="4">
        <v>1000</v>
      </c>
      <c r="F13" s="4">
        <v>1200</v>
      </c>
      <c r="G13" s="4">
        <v>1200</v>
      </c>
    </row>
    <row r="14" spans="1:7" ht="30.75" thickBot="1" x14ac:dyDescent="0.3">
      <c r="A14" s="1" t="s">
        <v>12</v>
      </c>
      <c r="B14" s="2"/>
      <c r="C14" s="3">
        <v>1343</v>
      </c>
      <c r="D14" s="4"/>
      <c r="E14" s="4">
        <v>500</v>
      </c>
      <c r="F14" s="4">
        <v>144</v>
      </c>
      <c r="G14" s="4">
        <v>500</v>
      </c>
    </row>
    <row r="15" spans="1:7" ht="30.75" thickBot="1" x14ac:dyDescent="0.3">
      <c r="A15" s="36" t="s">
        <v>10</v>
      </c>
      <c r="B15" s="2"/>
      <c r="C15" s="3">
        <v>1345</v>
      </c>
      <c r="D15" s="4"/>
      <c r="E15" s="4">
        <v>93600</v>
      </c>
      <c r="F15" s="4">
        <v>94401</v>
      </c>
      <c r="G15" s="4">
        <v>95000</v>
      </c>
    </row>
    <row r="16" spans="1:7" ht="16.5" thickBot="1" x14ac:dyDescent="0.3">
      <c r="A16" s="36" t="s">
        <v>14</v>
      </c>
      <c r="B16" s="2"/>
      <c r="C16" s="3">
        <v>1361</v>
      </c>
      <c r="D16" s="4"/>
      <c r="E16" s="4">
        <v>500</v>
      </c>
      <c r="F16" s="4">
        <v>720</v>
      </c>
      <c r="G16" s="4">
        <v>1000</v>
      </c>
    </row>
    <row r="17" spans="1:7" ht="30.75" thickBot="1" x14ac:dyDescent="0.3">
      <c r="A17" s="1" t="s">
        <v>13</v>
      </c>
      <c r="B17" s="2"/>
      <c r="C17" s="3">
        <v>1381</v>
      </c>
      <c r="D17" s="4"/>
      <c r="E17" s="4">
        <v>31000</v>
      </c>
      <c r="F17" s="4">
        <v>5013.09</v>
      </c>
      <c r="G17" s="4">
        <v>6000</v>
      </c>
    </row>
    <row r="18" spans="1:7" ht="45.75" thickBot="1" x14ac:dyDescent="0.3">
      <c r="A18" s="36" t="s">
        <v>40</v>
      </c>
      <c r="B18" s="2"/>
      <c r="C18" s="3">
        <v>1386</v>
      </c>
      <c r="D18" s="4"/>
      <c r="E18" s="4">
        <v>0</v>
      </c>
      <c r="F18" s="4">
        <v>10509.8</v>
      </c>
      <c r="G18" s="4">
        <v>20000</v>
      </c>
    </row>
    <row r="19" spans="1:7" ht="30.75" thickBot="1" x14ac:dyDescent="0.3">
      <c r="A19" s="36" t="s">
        <v>41</v>
      </c>
      <c r="B19" s="2"/>
      <c r="C19" s="3">
        <v>1387</v>
      </c>
      <c r="D19" s="4"/>
      <c r="E19" s="4">
        <v>0</v>
      </c>
      <c r="F19" s="4">
        <v>4823.3999999999996</v>
      </c>
      <c r="G19" s="4">
        <v>6000</v>
      </c>
    </row>
    <row r="20" spans="1:7" ht="16.5" thickBot="1" x14ac:dyDescent="0.3">
      <c r="A20" s="1" t="s">
        <v>15</v>
      </c>
      <c r="B20" s="2"/>
      <c r="C20" s="3">
        <v>1511</v>
      </c>
      <c r="D20" s="4"/>
      <c r="E20" s="4">
        <v>226000</v>
      </c>
      <c r="F20" s="4">
        <v>214708.59</v>
      </c>
      <c r="G20" s="4">
        <v>215000</v>
      </c>
    </row>
    <row r="21" spans="1:7" ht="45.75" thickBot="1" x14ac:dyDescent="0.3">
      <c r="A21" s="34" t="s">
        <v>34</v>
      </c>
      <c r="B21" s="2"/>
      <c r="C21" s="3">
        <v>4111</v>
      </c>
      <c r="D21" s="4"/>
      <c r="E21" s="4">
        <v>0</v>
      </c>
      <c r="F21" s="4">
        <v>43421</v>
      </c>
      <c r="G21" s="4">
        <v>0</v>
      </c>
    </row>
    <row r="22" spans="1:7" ht="30.75" thickBot="1" x14ac:dyDescent="0.3">
      <c r="A22" s="1" t="s">
        <v>16</v>
      </c>
      <c r="B22" s="2"/>
      <c r="C22" s="3">
        <v>4112</v>
      </c>
      <c r="D22" s="4"/>
      <c r="E22" s="4">
        <v>71800</v>
      </c>
      <c r="F22" s="4">
        <v>71800</v>
      </c>
      <c r="G22" s="4">
        <v>71800</v>
      </c>
    </row>
    <row r="23" spans="1:7" ht="30.75" thickBot="1" x14ac:dyDescent="0.3">
      <c r="A23" s="36" t="s">
        <v>39</v>
      </c>
      <c r="B23" s="2"/>
      <c r="C23" s="3">
        <v>4116</v>
      </c>
      <c r="D23" s="4"/>
      <c r="E23" s="4">
        <v>0</v>
      </c>
      <c r="F23" s="4">
        <v>2071515</v>
      </c>
      <c r="G23" s="4">
        <v>0</v>
      </c>
    </row>
    <row r="24" spans="1:7" ht="30.75" thickBot="1" x14ac:dyDescent="0.3">
      <c r="A24" s="32" t="s">
        <v>32</v>
      </c>
      <c r="B24" s="2"/>
      <c r="C24" s="2">
        <v>4222</v>
      </c>
      <c r="D24" s="4"/>
      <c r="E24" s="4">
        <v>0</v>
      </c>
      <c r="F24" s="4">
        <v>150000</v>
      </c>
      <c r="G24" s="4">
        <v>0</v>
      </c>
    </row>
    <row r="25" spans="1:7" ht="16.5" thickBot="1" x14ac:dyDescent="0.3">
      <c r="A25" s="18" t="s">
        <v>23</v>
      </c>
      <c r="B25" s="19"/>
      <c r="C25" s="20"/>
      <c r="D25" s="21"/>
      <c r="E25" s="19">
        <f>SUM(E6:E24)</f>
        <v>2743400</v>
      </c>
      <c r="F25" s="21">
        <f>SUM(F6:F24)</f>
        <v>4664966.16</v>
      </c>
      <c r="G25" s="21">
        <f>SUM(G6:G24)</f>
        <v>2888500</v>
      </c>
    </row>
    <row r="26" spans="1:7" ht="30.75" thickBot="1" x14ac:dyDescent="0.3">
      <c r="A26" s="41" t="s">
        <v>42</v>
      </c>
      <c r="B26" s="42">
        <v>2219</v>
      </c>
      <c r="C26" s="43">
        <v>2321</v>
      </c>
      <c r="D26" s="46"/>
      <c r="E26" s="45">
        <v>0</v>
      </c>
      <c r="F26" s="44">
        <v>50000</v>
      </c>
      <c r="G26" s="40">
        <v>0</v>
      </c>
    </row>
    <row r="27" spans="1:7" ht="16.5" thickBot="1" x14ac:dyDescent="0.3">
      <c r="A27" s="18" t="s">
        <v>43</v>
      </c>
      <c r="B27" s="19"/>
      <c r="C27" s="20"/>
      <c r="D27" s="21"/>
      <c r="E27" s="19">
        <f>E26</f>
        <v>0</v>
      </c>
      <c r="F27" s="21">
        <v>50000</v>
      </c>
      <c r="G27" s="21">
        <v>0</v>
      </c>
    </row>
    <row r="28" spans="1:7" ht="30.75" thickBot="1" x14ac:dyDescent="0.3">
      <c r="A28" s="10" t="s">
        <v>44</v>
      </c>
      <c r="B28" s="35">
        <v>2321</v>
      </c>
      <c r="C28" s="11">
        <v>2324</v>
      </c>
      <c r="D28" s="33"/>
      <c r="E28" s="35">
        <v>0</v>
      </c>
      <c r="F28" s="4">
        <v>3060</v>
      </c>
      <c r="G28" s="4">
        <v>0</v>
      </c>
    </row>
    <row r="29" spans="1:7" ht="16.5" thickBot="1" x14ac:dyDescent="0.3">
      <c r="A29" s="23" t="s">
        <v>24</v>
      </c>
      <c r="B29" s="24"/>
      <c r="C29" s="25"/>
      <c r="D29" s="26"/>
      <c r="E29" s="24">
        <f>E28</f>
        <v>0</v>
      </c>
      <c r="F29" s="27">
        <f>F28</f>
        <v>3060</v>
      </c>
      <c r="G29" s="27">
        <v>0</v>
      </c>
    </row>
    <row r="30" spans="1:7" ht="51.75" customHeight="1" thickBot="1" x14ac:dyDescent="0.3">
      <c r="A30" s="38" t="s">
        <v>17</v>
      </c>
      <c r="B30" s="39">
        <v>3639</v>
      </c>
      <c r="C30" s="39">
        <v>2111</v>
      </c>
      <c r="D30" s="37"/>
      <c r="E30" s="39">
        <v>1000</v>
      </c>
      <c r="F30" s="5">
        <v>400</v>
      </c>
      <c r="G30" s="37">
        <v>1000</v>
      </c>
    </row>
    <row r="31" spans="1:7" ht="15.75" hidden="1" x14ac:dyDescent="0.25">
      <c r="A31" s="38"/>
      <c r="B31" s="39"/>
      <c r="C31" s="39"/>
      <c r="D31" s="37"/>
      <c r="E31" s="39"/>
      <c r="F31" s="5">
        <v>900</v>
      </c>
      <c r="G31" s="37"/>
    </row>
    <row r="32" spans="1:7" ht="45.75" thickBot="1" x14ac:dyDescent="0.3">
      <c r="A32" s="47" t="s">
        <v>46</v>
      </c>
      <c r="B32" s="48">
        <v>3639</v>
      </c>
      <c r="C32" s="48">
        <v>2324</v>
      </c>
      <c r="D32" s="49"/>
      <c r="E32" s="48">
        <v>0</v>
      </c>
      <c r="F32" s="49">
        <v>2691</v>
      </c>
      <c r="G32" s="49">
        <v>0</v>
      </c>
    </row>
    <row r="33" spans="1:7" ht="16.5" thickBot="1" x14ac:dyDescent="0.3">
      <c r="A33" s="28" t="s">
        <v>25</v>
      </c>
      <c r="B33" s="29"/>
      <c r="C33" s="29"/>
      <c r="D33" s="22"/>
      <c r="E33" s="29">
        <f>SUM(E30:E31)</f>
        <v>1000</v>
      </c>
      <c r="F33" s="22">
        <f>F32+F30</f>
        <v>3091</v>
      </c>
      <c r="G33" s="22">
        <f>SUM(G30:G31)</f>
        <v>1000</v>
      </c>
    </row>
    <row r="34" spans="1:7" ht="30.75" thickBot="1" x14ac:dyDescent="0.3">
      <c r="A34" s="50" t="s">
        <v>45</v>
      </c>
      <c r="B34" s="45">
        <v>3722</v>
      </c>
      <c r="C34" s="45">
        <v>2324</v>
      </c>
      <c r="D34" s="44"/>
      <c r="E34" s="45">
        <v>0</v>
      </c>
      <c r="F34" s="44">
        <v>568</v>
      </c>
      <c r="G34" s="44">
        <v>600</v>
      </c>
    </row>
    <row r="35" spans="1:7" ht="16.5" thickBot="1" x14ac:dyDescent="0.3">
      <c r="A35" s="28" t="s">
        <v>49</v>
      </c>
      <c r="B35" s="29"/>
      <c r="C35" s="29"/>
      <c r="D35" s="22"/>
      <c r="E35" s="29">
        <f>E34</f>
        <v>0</v>
      </c>
      <c r="F35" s="22">
        <f>F34</f>
        <v>568</v>
      </c>
      <c r="G35" s="22">
        <f>G34</f>
        <v>600</v>
      </c>
    </row>
    <row r="36" spans="1:7" ht="60.75" thickBot="1" x14ac:dyDescent="0.3">
      <c r="A36" s="1" t="s">
        <v>31</v>
      </c>
      <c r="B36" s="3">
        <v>3725</v>
      </c>
      <c r="C36" s="3">
        <v>2324</v>
      </c>
      <c r="D36" s="4"/>
      <c r="E36" s="3">
        <v>33500</v>
      </c>
      <c r="F36" s="4">
        <v>37003.5</v>
      </c>
      <c r="G36" s="4">
        <v>37000</v>
      </c>
    </row>
    <row r="37" spans="1:7" ht="16.5" thickBot="1" x14ac:dyDescent="0.3">
      <c r="A37" s="28" t="s">
        <v>26</v>
      </c>
      <c r="B37" s="29"/>
      <c r="C37" s="29"/>
      <c r="D37" s="22"/>
      <c r="E37" s="29">
        <f>SUM(E36)</f>
        <v>33500</v>
      </c>
      <c r="F37" s="22">
        <f>F36</f>
        <v>37003.5</v>
      </c>
      <c r="G37" s="22">
        <f>SUM(G36)</f>
        <v>37000</v>
      </c>
    </row>
    <row r="38" spans="1:7" ht="30.75" thickBot="1" x14ac:dyDescent="0.3">
      <c r="A38" s="50" t="s">
        <v>47</v>
      </c>
      <c r="B38" s="45">
        <v>5512</v>
      </c>
      <c r="C38" s="45">
        <v>2111</v>
      </c>
      <c r="D38" s="44"/>
      <c r="E38" s="45">
        <v>0</v>
      </c>
      <c r="F38" s="44">
        <v>2555</v>
      </c>
      <c r="G38" s="44">
        <v>0</v>
      </c>
    </row>
    <row r="39" spans="1:7" ht="16.5" thickBot="1" x14ac:dyDescent="0.3">
      <c r="A39" s="28" t="s">
        <v>48</v>
      </c>
      <c r="B39" s="29"/>
      <c r="C39" s="29"/>
      <c r="D39" s="22"/>
      <c r="E39" s="29">
        <f>E38</f>
        <v>0</v>
      </c>
      <c r="F39" s="22">
        <f>F38</f>
        <v>2555</v>
      </c>
      <c r="G39" s="22">
        <f>G38</f>
        <v>0</v>
      </c>
    </row>
    <row r="40" spans="1:7" ht="16.5" thickBot="1" x14ac:dyDescent="0.3">
      <c r="A40" s="1" t="s">
        <v>18</v>
      </c>
      <c r="B40" s="3">
        <v>6310</v>
      </c>
      <c r="C40" s="3">
        <v>2141</v>
      </c>
      <c r="D40" s="4"/>
      <c r="E40" s="3">
        <v>144000</v>
      </c>
      <c r="F40" s="4">
        <v>49587.76</v>
      </c>
      <c r="G40" s="4">
        <v>60000</v>
      </c>
    </row>
    <row r="41" spans="1:7" ht="16.5" thickBot="1" x14ac:dyDescent="0.3">
      <c r="A41" s="28" t="s">
        <v>28</v>
      </c>
      <c r="B41" s="29"/>
      <c r="C41" s="29"/>
      <c r="D41" s="22"/>
      <c r="E41" s="29">
        <f>E40</f>
        <v>144000</v>
      </c>
      <c r="F41" s="22">
        <f>SUM(F40)</f>
        <v>49587.76</v>
      </c>
      <c r="G41" s="22">
        <f>SUM(G40)</f>
        <v>60000</v>
      </c>
    </row>
    <row r="42" spans="1:7" ht="16.5" thickBot="1" x14ac:dyDescent="0.3">
      <c r="A42" s="1" t="s">
        <v>19</v>
      </c>
      <c r="B42" s="3">
        <v>6330</v>
      </c>
      <c r="C42" s="3">
        <v>4134</v>
      </c>
      <c r="D42" s="4"/>
      <c r="E42" s="3">
        <v>0</v>
      </c>
      <c r="F42" s="4">
        <v>7249733.5199999996</v>
      </c>
      <c r="G42" s="4">
        <v>0</v>
      </c>
    </row>
    <row r="43" spans="1:7" ht="16.5" thickBot="1" x14ac:dyDescent="0.3">
      <c r="A43" s="28" t="s">
        <v>27</v>
      </c>
      <c r="B43" s="29"/>
      <c r="C43" s="29"/>
      <c r="D43" s="22"/>
      <c r="E43" s="29">
        <f>E42</f>
        <v>0</v>
      </c>
      <c r="F43" s="22">
        <f>SUM(F42)</f>
        <v>7249733.5199999996</v>
      </c>
      <c r="G43" s="22">
        <f>SUM(G42)</f>
        <v>0</v>
      </c>
    </row>
    <row r="44" spans="1:7" ht="30.75" thickBot="1" x14ac:dyDescent="0.3">
      <c r="A44" s="1" t="s">
        <v>35</v>
      </c>
      <c r="B44" s="2"/>
      <c r="C44" s="3">
        <v>8115</v>
      </c>
      <c r="D44" s="4"/>
      <c r="E44" s="4">
        <v>2488972</v>
      </c>
      <c r="F44" s="4"/>
      <c r="G44" s="9">
        <v>0</v>
      </c>
    </row>
    <row r="45" spans="1:7" ht="47.25" thickBot="1" x14ac:dyDescent="0.3">
      <c r="A45" s="6" t="s">
        <v>20</v>
      </c>
      <c r="B45" s="7"/>
      <c r="C45" s="7"/>
      <c r="D45" s="7"/>
      <c r="E45" s="8">
        <f>E25+E29+E33+E37+E43+E41+E43+E39+E35+E27</f>
        <v>2921900</v>
      </c>
      <c r="F45" s="16">
        <f>F25+F29+F33+F37+F41+F43+F39+F35+F27</f>
        <v>12060564.939999999</v>
      </c>
      <c r="G45" s="17">
        <f>G25+G29+G33+G37+G41+G43+G44+G39+G35+G27</f>
        <v>2987100</v>
      </c>
    </row>
    <row r="48" spans="1:7" x14ac:dyDescent="0.25">
      <c r="A48" s="15" t="s">
        <v>50</v>
      </c>
    </row>
    <row r="49" spans="1:4" x14ac:dyDescent="0.25">
      <c r="A49" s="15" t="s">
        <v>33</v>
      </c>
    </row>
    <row r="51" spans="1:4" x14ac:dyDescent="0.25">
      <c r="A51" s="15" t="s">
        <v>22</v>
      </c>
      <c r="B51" s="15"/>
      <c r="C51" s="15"/>
    </row>
    <row r="53" spans="1:4" x14ac:dyDescent="0.25">
      <c r="A53" s="13" t="s">
        <v>29</v>
      </c>
      <c r="B53" s="13"/>
      <c r="C53" s="13"/>
      <c r="D53" s="13"/>
    </row>
  </sheetData>
  <mergeCells count="6">
    <mergeCell ref="G30:G31"/>
    <mergeCell ref="A30:A31"/>
    <mergeCell ref="B30:B31"/>
    <mergeCell ref="C30:C31"/>
    <mergeCell ref="D30:D31"/>
    <mergeCell ref="E30:E31"/>
  </mergeCells>
  <pageMargins left="0.7" right="0.7" top="0.78740157499999996" bottom="0.78740157499999996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Babáčková Bohumíra</dc:creator>
  <cp:lastModifiedBy>Babáčková Bohumíra</cp:lastModifiedBy>
  <cp:lastPrinted>2024-11-14T12:37:27Z</cp:lastPrinted>
  <dcterms:created xsi:type="dcterms:W3CDTF">2018-12-04T06:43:51Z</dcterms:created>
  <dcterms:modified xsi:type="dcterms:W3CDTF">2024-11-14T12:37:31Z</dcterms:modified>
</cp:coreProperties>
</file>